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filterPrivacy="1"/>
  <xr:revisionPtr revIDLastSave="0" documentId="13_ncr:1_{29B484EF-B03C-4C82-AAC9-9CF804E50025}" xr6:coauthVersionLast="47" xr6:coauthVersionMax="47" xr10:uidLastSave="{00000000-0000-0000-0000-000000000000}"/>
  <bookViews>
    <workbookView xWindow="17070" yWindow="600" windowWidth="15135" windowHeight="20250" xr2:uid="{00000000-000D-0000-FFFF-FFFF00000000}"/>
  </bookViews>
  <sheets>
    <sheet name="Zestawienie" sheetId="1" r:id="rId1"/>
    <sheet name="Zad.1 Endoskopia" sheetId="2" r:id="rId2"/>
    <sheet name="Zad.2 IV Sala" sheetId="3" r:id="rId3"/>
    <sheet name="Zad.3 W1" sheetId="4" r:id="rId4"/>
    <sheet name="Zad.3 W2" sheetId="5" r:id="rId5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1" i="5" l="1"/>
  <c r="C9" i="1" s="1"/>
  <c r="E18" i="4"/>
  <c r="C8" i="1" s="1"/>
  <c r="E23" i="3"/>
  <c r="E22" i="3"/>
  <c r="E26" i="2"/>
  <c r="E25" i="2"/>
  <c r="C7" i="1"/>
  <c r="C6" i="1"/>
  <c r="C11" i="1" s="1"/>
  <c r="C12" i="1" l="1"/>
</calcChain>
</file>

<file path=xl/sharedStrings.xml><?xml version="1.0" encoding="utf-8"?>
<sst xmlns="http://schemas.openxmlformats.org/spreadsheetml/2006/main" count="197" uniqueCount="121">
  <si>
    <t>Wartości pobierane automatycznie z arkuszy zadań.</t>
  </si>
  <si>
    <t>Zakres</t>
  </si>
  <si>
    <t>Wartość netto [zł]</t>
  </si>
  <si>
    <t>Zadanie 1 – Zakład endoskopii</t>
  </si>
  <si>
    <t>Zadanie 2 – IV sala operacyjna na BOP</t>
  </si>
  <si>
    <t>CENA PORÓWNAWCZA DLA OCENY OFERT (Zad.1 + Zad.2 + Zad.3 W1)</t>
  </si>
  <si>
    <t>Cena łączna informacyjnie (Zad.1 + Zad.2 + Zad.3 W2)</t>
  </si>
  <si>
    <t>Legenda: żółte pola w arkuszach zadań wypełnia Wykonawca; wartości w tym arkuszu wyliczają się automatycznie (zielona czcionka = link do innego arkusza).</t>
  </si>
  <si>
    <t>TRCK – ZADANIE 1: Zakład endoskopii (zaprojektuj i wybuduj)</t>
  </si>
  <si>
    <t>Lp.</t>
  </si>
  <si>
    <t>Pozycja</t>
  </si>
  <si>
    <t>Opis / uwagi</t>
  </si>
  <si>
    <t>A</t>
  </si>
  <si>
    <t>DOKUMENTACJA PROJEKTOWA</t>
  </si>
  <si>
    <t>1</t>
  </si>
  <si>
    <t>B</t>
  </si>
  <si>
    <t>ROBOTY BUDOWLANE</t>
  </si>
  <si>
    <t>2</t>
  </si>
  <si>
    <t>3</t>
  </si>
  <si>
    <t>C</t>
  </si>
  <si>
    <t>INSTALACJE SANITARNE</t>
  </si>
  <si>
    <t>4</t>
  </si>
  <si>
    <t>5</t>
  </si>
  <si>
    <t>6</t>
  </si>
  <si>
    <t>D</t>
  </si>
  <si>
    <t>INSTALACJE ELEKTRYCZNE I NISKOPRĄDOWE</t>
  </si>
  <si>
    <t>7</t>
  </si>
  <si>
    <t>8</t>
  </si>
  <si>
    <t>E</t>
  </si>
  <si>
    <t>POZOSTAŁE</t>
  </si>
  <si>
    <t>9</t>
  </si>
  <si>
    <t>PW1-Z1</t>
  </si>
  <si>
    <t>PW2-Z1</t>
  </si>
  <si>
    <t>PW3-Z1</t>
  </si>
  <si>
    <t>RAZEM CENA RYCZAŁTOWA ZADANIA (bez pozycji warunkowych) – netto [zł]</t>
  </si>
  <si>
    <t>Razem pozycje warunkowe (poza ceną łączną; uruchamiane poleceniem Zamawiającego) – netto [zł]</t>
  </si>
  <si>
    <t>Legenda: żółte pola wypełnia Wykonawca (wartości netto w zł). Suma wartości pozycji zakresu podstawowego, z wyłączeniem Pozycji Warunkowych, musi być równa cenie ryczałtowej danego Zadania wskazanej w Formularzu ofertowym. Pozycje Warunkowe są wyceniane odrębnie i nie wchodzą do podstawowej ceny ryczałtowej Zadania ani Ceny Porównawczej.
TRCK służy rozliczeniom częściowym i wycenie zmian – nie stanowi kosztorysu powykonawczego. Pozycje warunkowe: rozliczenie wyłącznie po pisemnym poleceniu Zamawiającego.
Uruchomienie Pozycji Warunkowej nie powoduje zmiany ani przedłużenia Terminu Końcowego danego Zadania.</t>
  </si>
  <si>
    <t>TRCK – ZADANIE 2: IV sala operacyjna na BOP (zaprojektuj i wybuduj)</t>
  </si>
  <si>
    <t>INSTALACJE SANITARNE / WENTYLACJA</t>
  </si>
  <si>
    <t>INSTALACJE</t>
  </si>
  <si>
    <t>RAZEM CENA RYCZAŁTOWA ZADANIA 3 - WARIANT W1 – netto [zł]</t>
  </si>
  <si>
    <t xml:space="preserve">
Legenda: żółte pola wypełnia Wykonawca, podając wartości netto w zł. Suma wartości pozycji 1–7 musi być równa cenie ryczałtowej netto Zadania 3 – Wariant W1 wskazanej w Formularzu ofertowym.
TRCK ma charakter pomocniczy i służy rozbiciu ceny ryczałtowej na elementy scalone, określaniu stopnia zaawansowania Robót i rozliczeniom częściowym oraz wycenie zmian na zasadach określonych w Umowie. TRCK nie stanowi kosztorysu powykonawczego i nie ogranicza zakresu świadczeń wynikającego z Dokumentacji Postępowania i Umowy.</t>
  </si>
  <si>
    <t>ZAKRES DODATKOWY WARIANTU W2</t>
  </si>
  <si>
    <t>RAZEM CENA RYCZAŁTOWA ZADANIA 3 - WARIANT W2 – netto [zł]</t>
  </si>
  <si>
    <t>Legenda: żółte pola wypełnia Wykonawca, podając wartości netto w zł. Suma wartości pozycji 1–9 musi być równa cenie ryczałtowej netto Zadania 3 – Wariant W2 wskazanej w Formularzu ofertowym. Cena Wariantu W2 obejmuje pełny zakres Wariantu W1 oraz dodatkowy zakres Wariantu W2 wskazany w części E TRCK.
TRCK ma charakter pomocniczy i służy rozbiciu ceny ryczałtowej na elementy scalone, określaniu stopnia zaawansowania Robót i rozliczeniom częściowym oraz wycenie zmian na zasadach określonych w Umowie. TRCK nie stanowi kosztorysu powykonawczego i nie ogranicza zakresu świadczeń wynikającego z Dokumentacji Postępowania i Umowy.
Skorzystanie przez Zamawiającego z prawa rozszerzenia Zadania 3 z Wariantu W1 do Wariantu W2 na zasadach określonych w Umowie nie powoduje zmiany ani przedłużenia Terminu Końcowego.</t>
  </si>
  <si>
    <t>Zadanie 3 – Histopatologia, Wariant W1 (zakres podstawowy wg PFU + OPZ)</t>
  </si>
  <si>
    <t>Zadanie 3 – Histopatologia, Wariant W2 (pełny W1 + zakres dodatkowy W2)</t>
  </si>
  <si>
    <t>Inwentaryzacje i sprawdzenia, kompletna Dokumentacja Wykonawcy wszystkich branż (w tym technologia medyczna), uzgodnienia i formalności, udział projektantów / nadzór autorski, dokumentacja powykonawcza</t>
  </si>
  <si>
    <t>wraz z przeniesieniem praw autorskich; limit rozliczenia Dokumentacji Wykonawcy zgodnie z ZO: nie więcej niż 5% Wynagrodzenia brutto Zadania</t>
  </si>
  <si>
    <t>Roboty rozbiórkowe i demontażowe</t>
  </si>
  <si>
    <t>wg wiążącej koncepcji BRZE_KON_ENDO_V05, OPZ oraz Wytycznych i Standardów</t>
  </si>
  <si>
    <t>Roboty budowlano-wykończeniowe (ściany, sufity, posadzki, stolarka, wykończenia zmywalne) wraz z wymaganymi odtworzeniami i zabezpieczeniami ppoż.</t>
  </si>
  <si>
    <t>wg BRZE_KON_ENDO_V05 oraz Wytycznych i Standardów</t>
  </si>
  <si>
    <t>Instalacje sanitarne (wod.-kan., c.o.) z białym montażem</t>
  </si>
  <si>
    <t>stelaże podtynkowe; standard typu Geberit Selnova lub równoważny; zakres wg technologii i Wytycznych i Standardów</t>
  </si>
  <si>
    <t>Wentylacja i klimatyzacja – dostosowanie do funkcji, czyszczenie central, wymiana filtrów i istniejących agregatów freonowych; odciągi / instalacje technologiczne związane z myciem i dezynfekcją endoskopów wg DTR</t>
  </si>
  <si>
    <t>Zamawiający nie ustanawia dodatkowego wymagania co do kaskady ciśnień; wymagane relacje ciśnieniowe dobiera GW wg funkcji, Wytycznych i Standardów oraz obowiązujących wymagań</t>
  </si>
  <si>
    <t>Gazy medyczne – bilans, kompletna instalacja wg technologii oraz przełożenie i ponowny montaż 1 szt. istniejącego panelu medycznego</t>
  </si>
  <si>
    <t>przełożenie panelu stanowi zakres podstawowy; instalacje i punkty poboru wg zatwierdzonej technologii i wymagań urządzeń</t>
  </si>
  <si>
    <t>Instalacje elektryczne (m.in. oświetlenie w strefach przebudowy sufitów, gniazda, zasilanie urządzeń, lokalne dostosowania i zabezpieczenia)</t>
  </si>
  <si>
    <t>w tym koordynacja terminów przygotowania infrastruktury z dostawami i montażem aparatury Zamawiającego</t>
  </si>
  <si>
    <t>POZYCJA WARUNKOWA: kontrola dostępu (KD)</t>
  </si>
  <si>
    <t>PW1-Z1 – kompletna instalacja dla maks. 10 przejść, kompatybilna z istniejącym systemem; lokalizacje wskazuje Zamawiający / Użytkownik</t>
  </si>
  <si>
    <t>POZYCJA WARUNKOWA: rozbudowa instalacji przywoławczej</t>
  </si>
  <si>
    <t>PW2-Z1 – wyłącznie dodatkowe punkty / elementy / funkcje systemu, jeżeli zostanie wykazana potrzeba i Zamawiający pisemnie uruchomi pozycję</t>
  </si>
  <si>
    <t>POZYCJA WARUNKOWA: odtworzenie lub wymiana istniejącego okablowania oświetlenia awaryjnego przewidzianego do wykorzystania</t>
  </si>
  <si>
    <t>PW4-Z1</t>
  </si>
  <si>
    <t>POZYCJA WARUNKOWA: zabudowa meblowa stała</t>
  </si>
  <si>
    <t>dostawa i montaż zabudowy dla przebudowywanego obszaru po dawnej neonatologii, zgodnie z Wytycznymi i Standardami; w zakresie podstawowym pozostaje koordynacja budowlana i instalacyjna</t>
  </si>
  <si>
    <t>Inwentaryzacje i weryfikacje, kompletna Dokumentacja Wykonawcy wszystkich branż (w tym technologia medyczna i konstrukcja), uzgodnienia / formalności, udział projektantów / nadzór autorski, dokumentacja powykonawcza</t>
  </si>
  <si>
    <t>parametry da Vinci Xi są wymiarujące; limit rozliczenia Dokumentacji Wykonawcy zgodnie z ZO: nie więcej niż 5% Wynagrodzenia brutto Zadania</t>
  </si>
  <si>
    <t>Roboty rozbiórkowe, budowlane i wykończeniowe sali oraz pomieszczeń przynależnych (m.in. posadzka prądoprzewodząca, ściany zmywalne, sufit szczelny, zabudowa meblowa stała)</t>
  </si>
  <si>
    <t>wg wiążącej koncepcji A01_V02, OPZ oraz Wytycznych i Standardów</t>
  </si>
  <si>
    <t>Projekt i wykonanie wzmocnienia stropu pod system da Vinci Xi</t>
  </si>
  <si>
    <t>Dedykowana wentylacja i klimatyzacja IV sali (strop / nawiew laminarny wg projektu, centrala z osuszaniem, nawilżacze rezystancyjne, chłodzenie freonowe, grzanie z CT, automatyka)</t>
  </si>
  <si>
    <t>najwyższa wymagana klasa czystości; dobór wielkości stropu laminarnego i zakresu recyrkulacji po stronie projektanta GW; pomiary, regulacja i rozruch w cenie</t>
  </si>
  <si>
    <t>Instalacje sanitarne i gazy medyczne (bilans, lokalne instalacje i punkty poboru; myjnie chirurgiczne z wylewkami sterowanymi elektronicznie)</t>
  </si>
  <si>
    <t>Zasilanie systemu da Vinci (3 dedykowane obwody 16 A) oraz wymagane zasilanie rezerwowe – z wykorzystaniem istniejącej rozdzielnicy IT / 2T-IT4 i centralnego UPS po weryfikacji</t>
  </si>
  <si>
    <t>Oświetlenie podstawowe i awaryjne – wymiana / dostosowanie zgodnie z OPZ i Wytycznymi i Standardami oraz po weryfikacji istniejących rezerw</t>
  </si>
  <si>
    <t>nowe elementy wymagane przez docelowe rozwiązanie projektowe pozostają w zakresie podstawowym</t>
  </si>
  <si>
    <t>Instalacje teletechniczne i niskoprądowe – LAN z istniejących rezerw 2013 r. po pozytywnej weryfikacji oraz wszystkie nowe elementy wymagane dla funkcji sali i aparatury, w tym transmisja obrazu</t>
  </si>
  <si>
    <t>bez CCTV</t>
  </si>
  <si>
    <t>Organizacja robót w czynnym Bloku Operacyjnym, koordynacja robota i aparatury, próby / pomiary / rozruchy / odbiory oraz koordynacja infrastruktury pod urządzenia Zamawiającego</t>
  </si>
  <si>
    <t>dostawa robota, kolumn medycznych i pozostałej aparatury wskazanej w OPZ pozostaje po stronie Zamawiającego; GW wykonuje w cenach pozycji podstawowych kompletne mocowania, konstrukcje wsporcze, przyłącza i interfejsy</t>
  </si>
  <si>
    <t>POZYCJA WARUNKOWA: odtworzenie lub wymiana istniejącego okablowania z 2013 r. przewidzianego do wykorzystania</t>
  </si>
  <si>
    <t>PW1-Z2 – wyłącznie gdy weryfikacja wykaże uszkodzenie, niesprawność, niezdatność albo brak istniejącego okablowania / rezerw; nie obejmuje nowych obwodów, tras ani okablowania wymaganych przez docelowe rozwiązanie</t>
  </si>
  <si>
    <t>TRCK – ZADANIE 3 WARIANT W1: Budynek histopatologii – zakres podstawowy wg PFU + OPZ</t>
  </si>
  <si>
    <t>Kompletna Dokumentacja Wykonawcy dla W1: charakterystyka energetyczna, koncepcja wielobranżowa, projekt budowlany – jeżeli wymagany, projekty techniczne, projekt technologii laboratorium, wielobranżowy projekt wykonawczy, projekt wnętrz, dokumentacje warsztatowe / montażowe, uzgodnienia i formalności, dokumentacja powykonawcza</t>
  </si>
  <si>
    <t>wg PFU, koncepcji i OPZ; min. 5 narad koordynacyjnych wg PFU; limit rozliczenia Dokumentacji Wykonawcy zgodnie z ZO: nie więcej niż 5% Wynagrodzenia brutto Zadania</t>
  </si>
  <si>
    <t>Roboty rozbiórkowe i konstrukcyjno-budowlane wraz z robotami odtworzeniowymi oraz lokalnymi naprawami / uszczelnieniami dachu i elewacji wynikającymi bezpośrednio z W1</t>
  </si>
  <si>
    <t>pełny zakres W1 wg PFU + OPZ; lokalne roboty dachowe / elewacyjne konieczne dla W1 nie stanowią zakresu dodatkowego W2</t>
  </si>
  <si>
    <t>Roboty wykończeniowe (ściany, posadzki, sufity), pełna wymiana stolarki okiennej i zewnętrznej stolarki drzwiowej wg PFU / zestawień oraz zabudowa laboratoryjna stała i pozostałe wyposażenie stałe w zakresie GW</t>
  </si>
  <si>
    <t>meble ruchome poza zakresem GW; ewentualne elementy istniejącej zabudowy do ponownego wykorzystania wyłącznie wg jednoznacznego wykazu przekazanego Oferentom</t>
  </si>
  <si>
    <t>Instalacje sanitarne (wod.-kan., c.o. i pozostałe instalacje wymagane PFU) wraz z białym montażem i armaturą</t>
  </si>
  <si>
    <t>kompletny zakres dla funkcji laboratorium i infrastruktury urządzeń</t>
  </si>
  <si>
    <t>Wentylacja mechaniczna i klimatyzacja wraz z wyciągami technologicznymi / chemodpornymi i odciągami miejscowymi (w tym dla dygestoriów) oraz urządzeniami dachowymi w zakresie W1</t>
  </si>
  <si>
    <t>korekty lokalizacji urządzeń w granicach funkcji i programu – w ramach ryczałtu; pełna koordynacja przyłączy / tras wg OPZ</t>
  </si>
  <si>
    <t>Instalacje elektryczne, teletechniczne i niskoprądowe (w tym oświetlenie, LAN / Internet, wymagane systemy ppoż. i wpięcia do istniejącej infrastruktury)</t>
  </si>
  <si>
    <t>kompletny zakres wynikający z PFU, OPZ, projektu technologii i wymagań aparatury</t>
  </si>
  <si>
    <t>TRCK – ZADANIE 3 WARIANT W2: pełny W1 + zakres dodatkowy W2 (docieplenie / elewacja i kompleksowe roboty dachowe)</t>
  </si>
  <si>
    <t>Kompletna Dokumentacja Wykonawcy dla W2: charakterystyka energetyczna, koncepcja wielobranżowa, projekt budowlany – jeżeli wymagany, projekty techniczne, projekt technologii laboratorium, wielobranżowy projekt wykonawczy, projekt wnętrz, dokumentacje warsztatowe / montażowe, uzgodnienia i formalności, dokumentacja powykonawcza</t>
  </si>
  <si>
    <t>obejmuje pełny W1 oraz dodatkowy zakres W2 wg PFU, koncepcji i OPZ; min. 5 narad koordynacyjnych wg PFU; limit rozliczenia Dokumentacji Wykonawcy zgodnie z ZO: nie więcej niż 5% Wynagrodzenia brutto Zadania</t>
  </si>
  <si>
    <t>Roboty rozbiórkowe i konstrukcyjno-budowlane wraz z robotami odtworzeniowymi oraz lokalnymi naprawami / uszczelnieniami dachu i elewacji należącymi do zakresu W1</t>
  </si>
  <si>
    <t>zakres W1 wchodzący w pełną cenę W2; lokalne roboty konieczne dla W1 nie zastępują dodatkowego zakresu W2</t>
  </si>
  <si>
    <t>Wentylacja mechaniczna i klimatyzacja wraz z wyciągami technologicznymi / chemodpornymi i odciągami miejscowymi (w tym dla dygestoriów) oraz urządzeniami dachowymi</t>
  </si>
  <si>
    <t>Kompleksowe docieplenie elewacji budynku wraz z wykonaniem / odtworzeniem warstw elewacyjnych oraz wszystkimi elementami towarzyszącymi</t>
  </si>
  <si>
    <t>zakres dodatkowy W2 ponad W1: przygotowanie / naprawa podłoża, kompletny system ocieplenia, obróbki, parapety, ościeża, cokoły i połączenia – zgodnie z OPZ</t>
  </si>
  <si>
    <t>Kompleksowe roboty dachowe – ciągłe, kompletne i trwałe zabezpieczenie całej powierzchni dachu przed przeciekaniem wraz z pokryciem / hydroizolacją, przygotowaniem podłoża, obróbkami, przejściami, attykami, cokołami, odwodnieniem oraz dostosowaniem / odtworzeniem instalacji odgromowej</t>
  </si>
  <si>
    <t>zakres dodatkowy W2 ponad lokalne roboty dachowe W1; rozwiązanie techniczne wg inwentaryzacji, PFU i OPZ</t>
  </si>
  <si>
    <t>PW1-Z2</t>
  </si>
  <si>
    <t>Organizacja robót w czynnym obiekcie (m.in. wygrodzenia, śluzy, zabezpieczenia), koordynacja z funkcjonowaniem Szpitala i innymi wykonawcami, próby, pomiary, rozruchy i udział w odbiorach</t>
  </si>
  <si>
    <t>oświetlenie awaryjne – wykorzystanie istniejącego systemu i rezerw po weryfikacji; z systemu centaralnego</t>
  </si>
  <si>
    <t>Instalacje oraz infrastruktura pod aparaturę i wyposażenie Zamawiającego (m.in. wieże endoskopowe, kolumny anestezjologiczne, ramię C, aparat do znieczulania, USG / monitor – wg danych urządzeń)</t>
  </si>
  <si>
    <t>obliczenia, projekt i wykonanie wg parametrów / obciążeń da Vinci Xi i Wytycznych i Standardów; wymagane uzgodnienia i formalności w cenie Zadania</t>
  </si>
  <si>
    <t>GW wykonuje bilans i kompletny zakres lokalny</t>
  </si>
  <si>
    <t>wg kart przedinstalacyjnych da Vinci X/Xi;</t>
  </si>
  <si>
    <t>organizacja robót, próby, pomiary, regulacje, rozruchy, szkolenia, dokumentacja powykonawcza i udział w odbiorach</t>
  </si>
  <si>
    <t>zasilanie, LAN / światłowód, uziemienia, mocowania, przyłącza i interfejsy wg DTR; światłowód do sal zabiegowych i sali konferencyjnej; bez CCTV; kompletna infrastruktura transmisji obrazu i IT/AV pracowni ECPW – szafa RACK 12U, połączenia wideo/SDI, wymagane rezerwy, CAT6A, połączenia monitorów i zestawu archiwizacji oraz dedykowane zasilania</t>
  </si>
  <si>
    <t>PW3-Z1 – wyłącznie po negatywnej weryfikacji istniejącego okablowania / rezerw; nie obejmuje nowych elementów wymaganych niezależnie przez rozwiązanie projektowe.</t>
  </si>
  <si>
    <t>ZESTAWIENIE CEN – ZO nr 01/09/2026/PJ (netto, zł)</t>
  </si>
  <si>
    <t xml:space="preserve">Zapytanie ofertowe nr 01/09/2026/PJ – formuła „zaprojektuj i wybuduj"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</si>
</sst>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</font>
    <font>
      <b/>
      <sz val="12"/>
      <name val="Arial"/>
      <family val="2"/>
      <charset val="238"/>
    </font>
    <font>
      <i/>
      <sz val="9"/>
      <color rgb="FF555555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color rgb="FF008000"/>
      <name val="Arial"/>
      <family val="2"/>
      <charset val="238"/>
    </font>
    <font>
      <i/>
      <sz val="9"/>
      <name val="Arial"/>
      <family val="2"/>
      <charset val="238"/>
    </font>
    <font>
      <b/>
      <i/>
      <sz val="10"/>
      <name val="Arial"/>
      <family val="2"/>
      <charset val="238"/>
    </font>
    <font>
      <i/>
      <sz val="9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i/>
      <sz val="9"/>
      <color rgb="FF555555"/>
      <name val="Arial"/>
      <family val="2"/>
      <charset val="238"/>
    </font>
    <font>
      <sz val="10"/>
      <color rgb="FF000000"/>
      <name val="Arial"/>
      <family val="2"/>
      <charset val="238"/>
    </font>
    <font>
      <sz val="11"/>
      <color rgb="FF000000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BFBFBF"/>
      </patternFill>
    </fill>
    <fill>
      <patternFill patternType="solid">
        <fgColor rgb="FFE7E7E7"/>
      </patternFill>
    </fill>
    <fill>
      <patternFill patternType="solid">
        <fgColor rgb="FFFFFF99"/>
      </patternFill>
    </fill>
  </fills>
  <borders count="3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3" fillId="2" borderId="1" xfId="0" applyFont="1" applyFill="1" applyBorder="1"/>
    <xf numFmtId="0" fontId="4" fillId="0" borderId="1" xfId="0" applyFont="1" applyBorder="1"/>
    <xf numFmtId="4" fontId="5" fillId="0" borderId="1" xfId="0" applyNumberFormat="1" applyFont="1" applyBorder="1"/>
    <xf numFmtId="0" fontId="3" fillId="0" borderId="1" xfId="0" applyFont="1" applyBorder="1"/>
    <xf numFmtId="4" fontId="3" fillId="0" borderId="1" xfId="0" applyNumberFormat="1" applyFont="1" applyBorder="1"/>
    <xf numFmtId="4" fontId="4" fillId="0" borderId="1" xfId="0" applyNumberFormat="1" applyFont="1" applyBorder="1"/>
    <xf numFmtId="0" fontId="6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4" fontId="4" fillId="4" borderId="1" xfId="0" applyNumberFormat="1" applyFont="1" applyFill="1" applyBorder="1" applyAlignment="1">
      <alignment vertical="top" wrapText="1"/>
    </xf>
    <xf numFmtId="4" fontId="3" fillId="0" borderId="2" xfId="0" applyNumberFormat="1" applyFont="1" applyBorder="1"/>
    <xf numFmtId="4" fontId="7" fillId="0" borderId="2" xfId="0" applyNumberFormat="1" applyFont="1" applyBorder="1"/>
    <xf numFmtId="0" fontId="8" fillId="0" borderId="0" xfId="0" applyFont="1"/>
    <xf numFmtId="0" fontId="10" fillId="0" borderId="1" xfId="0" applyFont="1" applyBorder="1" applyAlignment="1">
      <alignment vertical="top" wrapText="1"/>
    </xf>
    <xf numFmtId="0" fontId="11" fillId="0" borderId="0" xfId="0" applyFont="1"/>
    <xf numFmtId="0" fontId="12" fillId="0" borderId="1" xfId="0" applyFont="1" applyBorder="1" applyAlignment="1">
      <alignment vertical="top" wrapText="1"/>
    </xf>
    <xf numFmtId="0" fontId="13" fillId="0" borderId="1" xfId="0" applyFont="1" applyBorder="1" applyAlignment="1">
      <alignment vertical="top" wrapText="1"/>
    </xf>
    <xf numFmtId="0" fontId="6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1" fillId="0" borderId="0" xfId="0" applyFont="1"/>
    <xf numFmtId="0" fontId="2" fillId="0" borderId="0" xfId="0" applyFont="1"/>
    <xf numFmtId="0" fontId="8" fillId="0" borderId="0" xfId="0" applyFont="1" applyAlignment="1">
      <alignment vertical="top" wrapText="1"/>
    </xf>
    <xf numFmtId="0" fontId="3" fillId="0" borderId="2" xfId="0" applyFont="1" applyBorder="1"/>
    <xf numFmtId="0" fontId="0" fillId="0" borderId="2" xfId="0" applyBorder="1"/>
    <xf numFmtId="0" fontId="7" fillId="0" borderId="2" xfId="0" applyFont="1" applyBorder="1"/>
    <xf numFmtId="0" fontId="8" fillId="0" borderId="0" xfId="0" applyFont="1" applyAlignment="1">
      <alignment horizontal="justify" wrapText="1"/>
    </xf>
    <xf numFmtId="0" fontId="0" fillId="0" borderId="0" xfId="0" applyAlignment="1">
      <alignment horizontal="justify" wrapText="1"/>
    </xf>
    <xf numFmtId="0" fontId="9" fillId="0" borderId="2" xfId="0" applyFont="1" applyBorder="1"/>
    <xf numFmtId="0" fontId="1" fillId="0" borderId="0" xfId="0" applyFont="1" applyAlignment="1">
      <alignment wrapText="1"/>
    </xf>
    <xf numFmtId="0" fontId="8" fillId="0" borderId="0" xfId="0" applyFont="1" applyAlignment="1">
      <alignment vertical="justify" wrapText="1"/>
    </xf>
    <xf numFmtId="0" fontId="0" fillId="0" borderId="0" xfId="0" applyAlignment="1">
      <alignment vertical="justify" wrapText="1"/>
    </xf>
  </cellXfs>
  <cellStyles count="1">
    <cellStyle name="Normalny" xfId="0" builtinId="0"/>
  </cellStyles>
  <dxfs count="0"/>
  <tableStyles count="0" defaultTableStyle="TableStyleMedium2" defaultPivotStyle="PivotStyleLight16"/>
  <colors>
    <indexedColors>
      <rgbColor rgb="FF000000"/>
      <rgbColor rgb="FFE7E7E7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55555"/>
      <rgbColor rgb="FF999999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>
          <a:prstDash val="solid"/>
        </a:ln>
        <a:ln w="25400">
          <a:prstDash val="solid"/>
        </a:ln>
        <a:ln w="38100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C14"/>
  <sheetViews>
    <sheetView showGridLines="0" tabSelected="1" workbookViewId="0">
      <selection activeCell="B43" sqref="B43"/>
    </sheetView>
  </sheetViews>
  <sheetFormatPr defaultColWidth="8.7109375" defaultRowHeight="15" x14ac:dyDescent="0.25"/>
  <cols>
    <col min="2" max="2" width="66.42578125" customWidth="1"/>
    <col min="3" max="3" width="20" customWidth="1"/>
  </cols>
  <sheetData>
    <row r="2" spans="2:3" ht="15" customHeight="1" x14ac:dyDescent="0.25">
      <c r="B2" s="1" t="s">
        <v>119</v>
      </c>
    </row>
    <row r="3" spans="2:3" ht="15" customHeight="1" x14ac:dyDescent="0.25">
      <c r="B3" s="17" t="s">
        <v>0</v>
      </c>
    </row>
    <row r="5" spans="2:3" ht="15" customHeight="1" x14ac:dyDescent="0.25">
      <c r="B5" s="2" t="s">
        <v>1</v>
      </c>
      <c r="C5" s="2" t="s">
        <v>2</v>
      </c>
    </row>
    <row r="6" spans="2:3" ht="15" customHeight="1" x14ac:dyDescent="0.25">
      <c r="B6" s="3" t="s">
        <v>3</v>
      </c>
      <c r="C6" s="4">
        <f>'Zad.1 Endoskopia'!E25</f>
        <v>0</v>
      </c>
    </row>
    <row r="7" spans="2:3" ht="15" customHeight="1" x14ac:dyDescent="0.25">
      <c r="B7" s="3" t="s">
        <v>4</v>
      </c>
      <c r="C7" s="4">
        <f>'Zad.2 IV Sala'!E22</f>
        <v>0</v>
      </c>
    </row>
    <row r="8" spans="2:3" ht="15" customHeight="1" x14ac:dyDescent="0.25">
      <c r="B8" s="3" t="s">
        <v>45</v>
      </c>
      <c r="C8" s="4">
        <f>'Zad.3 W1'!E18</f>
        <v>0</v>
      </c>
    </row>
    <row r="9" spans="2:3" ht="15" customHeight="1" x14ac:dyDescent="0.25">
      <c r="B9" s="3" t="s">
        <v>46</v>
      </c>
      <c r="C9" s="4">
        <f>'Zad.3 W2'!E21</f>
        <v>0</v>
      </c>
    </row>
    <row r="11" spans="2:3" ht="15" customHeight="1" x14ac:dyDescent="0.25">
      <c r="B11" s="5" t="s">
        <v>5</v>
      </c>
      <c r="C11" s="6">
        <f>C6+C7+C8</f>
        <v>0</v>
      </c>
    </row>
    <row r="12" spans="2:3" ht="15" customHeight="1" x14ac:dyDescent="0.25">
      <c r="B12" s="3" t="s">
        <v>6</v>
      </c>
      <c r="C12" s="7">
        <f>C6+C7+C9</f>
        <v>0</v>
      </c>
    </row>
    <row r="14" spans="2:3" ht="45" customHeight="1" x14ac:dyDescent="0.25">
      <c r="B14" s="20" t="s">
        <v>7</v>
      </c>
      <c r="C14" s="21"/>
    </row>
  </sheetData>
  <mergeCells count="1">
    <mergeCell ref="B14:C14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E29"/>
  <sheetViews>
    <sheetView showGridLines="0" workbookViewId="0">
      <selection activeCell="B3" sqref="B3:E3"/>
    </sheetView>
  </sheetViews>
  <sheetFormatPr defaultColWidth="8.7109375" defaultRowHeight="15" x14ac:dyDescent="0.25"/>
  <cols>
    <col min="2" max="2" width="8.140625" customWidth="1"/>
    <col min="3" max="3" width="46" customWidth="1"/>
    <col min="4" max="4" width="52" customWidth="1"/>
    <col min="5" max="5" width="18" customWidth="1"/>
  </cols>
  <sheetData>
    <row r="2" spans="2:5" ht="15" customHeight="1" x14ac:dyDescent="0.25">
      <c r="B2" s="22" t="s">
        <v>8</v>
      </c>
      <c r="C2" s="22"/>
      <c r="D2" s="22"/>
      <c r="E2" s="22"/>
    </row>
    <row r="3" spans="2:5" ht="15" customHeight="1" x14ac:dyDescent="0.25">
      <c r="B3" s="23" t="s">
        <v>120</v>
      </c>
      <c r="C3" s="23"/>
      <c r="D3" s="23"/>
      <c r="E3" s="23"/>
    </row>
    <row r="5" spans="2:5" ht="15" customHeight="1" x14ac:dyDescent="0.25">
      <c r="B5" s="9" t="s">
        <v>9</v>
      </c>
      <c r="C5" s="9" t="s">
        <v>10</v>
      </c>
      <c r="D5" s="9" t="s">
        <v>11</v>
      </c>
      <c r="E5" s="9" t="s">
        <v>2</v>
      </c>
    </row>
    <row r="6" spans="2:5" ht="15" customHeight="1" x14ac:dyDescent="0.25">
      <c r="B6" s="10" t="s">
        <v>12</v>
      </c>
      <c r="C6" s="10" t="s">
        <v>13</v>
      </c>
      <c r="D6" s="10"/>
      <c r="E6" s="10"/>
    </row>
    <row r="7" spans="2:5" ht="68.25" customHeight="1" x14ac:dyDescent="0.25">
      <c r="B7" s="11" t="s">
        <v>14</v>
      </c>
      <c r="C7" s="11" t="s">
        <v>47</v>
      </c>
      <c r="D7" s="11" t="s">
        <v>48</v>
      </c>
      <c r="E7" s="12"/>
    </row>
    <row r="8" spans="2:5" ht="15" customHeight="1" x14ac:dyDescent="0.25">
      <c r="B8" s="10" t="s">
        <v>15</v>
      </c>
      <c r="C8" s="10" t="s">
        <v>16</v>
      </c>
      <c r="D8" s="10"/>
      <c r="E8" s="10"/>
    </row>
    <row r="9" spans="2:5" ht="36.75" customHeight="1" x14ac:dyDescent="0.25">
      <c r="B9" s="11" t="s">
        <v>17</v>
      </c>
      <c r="C9" s="11" t="s">
        <v>49</v>
      </c>
      <c r="D9" s="11" t="s">
        <v>50</v>
      </c>
      <c r="E9" s="12"/>
    </row>
    <row r="10" spans="2:5" ht="54.75" customHeight="1" x14ac:dyDescent="0.25">
      <c r="B10" s="11" t="s">
        <v>18</v>
      </c>
      <c r="C10" s="11" t="s">
        <v>51</v>
      </c>
      <c r="D10" s="11" t="s">
        <v>52</v>
      </c>
      <c r="E10" s="12"/>
    </row>
    <row r="11" spans="2:5" ht="15" customHeight="1" x14ac:dyDescent="0.25">
      <c r="B11" s="10" t="s">
        <v>19</v>
      </c>
      <c r="C11" s="10" t="s">
        <v>20</v>
      </c>
      <c r="D11" s="10"/>
      <c r="E11" s="10"/>
    </row>
    <row r="12" spans="2:5" ht="43.5" customHeight="1" x14ac:dyDescent="0.25">
      <c r="B12" s="11" t="s">
        <v>21</v>
      </c>
      <c r="C12" s="11" t="s">
        <v>53</v>
      </c>
      <c r="D12" s="11" t="s">
        <v>54</v>
      </c>
      <c r="E12" s="12"/>
    </row>
    <row r="13" spans="2:5" ht="63" customHeight="1" x14ac:dyDescent="0.25">
      <c r="B13" s="11" t="s">
        <v>22</v>
      </c>
      <c r="C13" s="11" t="s">
        <v>55</v>
      </c>
      <c r="D13" s="11" t="s">
        <v>56</v>
      </c>
      <c r="E13" s="12"/>
    </row>
    <row r="14" spans="2:5" ht="49.5" customHeight="1" x14ac:dyDescent="0.25">
      <c r="B14" s="11" t="s">
        <v>23</v>
      </c>
      <c r="C14" s="11" t="s">
        <v>57</v>
      </c>
      <c r="D14" s="11" t="s">
        <v>58</v>
      </c>
      <c r="E14" s="12"/>
    </row>
    <row r="15" spans="2:5" ht="15" customHeight="1" x14ac:dyDescent="0.25">
      <c r="B15" s="10" t="s">
        <v>24</v>
      </c>
      <c r="C15" s="10" t="s">
        <v>25</v>
      </c>
      <c r="D15" s="10"/>
      <c r="E15" s="10"/>
    </row>
    <row r="16" spans="2:5" ht="57" customHeight="1" x14ac:dyDescent="0.25">
      <c r="B16" s="11" t="s">
        <v>26</v>
      </c>
      <c r="C16" s="11" t="s">
        <v>59</v>
      </c>
      <c r="D16" s="11" t="s">
        <v>111</v>
      </c>
      <c r="E16" s="12"/>
    </row>
    <row r="17" spans="2:5" ht="114" customHeight="1" x14ac:dyDescent="0.25">
      <c r="B17" s="11" t="s">
        <v>27</v>
      </c>
      <c r="C17" s="11" t="s">
        <v>112</v>
      </c>
      <c r="D17" s="11" t="s">
        <v>117</v>
      </c>
      <c r="E17" s="12"/>
    </row>
    <row r="18" spans="2:5" ht="15" customHeight="1" x14ac:dyDescent="0.25">
      <c r="B18" s="10" t="s">
        <v>28</v>
      </c>
      <c r="C18" s="10" t="s">
        <v>29</v>
      </c>
      <c r="D18" s="10"/>
      <c r="E18" s="10"/>
    </row>
    <row r="19" spans="2:5" ht="61.5" customHeight="1" x14ac:dyDescent="0.25">
      <c r="B19" s="11" t="s">
        <v>30</v>
      </c>
      <c r="C19" s="11" t="s">
        <v>110</v>
      </c>
      <c r="D19" s="11" t="s">
        <v>60</v>
      </c>
      <c r="E19" s="12"/>
    </row>
    <row r="20" spans="2:5" ht="15" customHeight="1" x14ac:dyDescent="0.25">
      <c r="B20" s="11" t="s">
        <v>31</v>
      </c>
      <c r="C20" s="11" t="s">
        <v>61</v>
      </c>
      <c r="D20" s="16" t="s">
        <v>62</v>
      </c>
      <c r="E20" s="12"/>
    </row>
    <row r="21" spans="2:5" ht="47.25" customHeight="1" x14ac:dyDescent="0.25">
      <c r="B21" s="11" t="s">
        <v>32</v>
      </c>
      <c r="C21" s="11" t="s">
        <v>63</v>
      </c>
      <c r="D21" s="11" t="s">
        <v>64</v>
      </c>
      <c r="E21" s="12"/>
    </row>
    <row r="22" spans="2:5" ht="63.75" customHeight="1" x14ac:dyDescent="0.25">
      <c r="B22" s="16" t="s">
        <v>33</v>
      </c>
      <c r="C22" s="11" t="s">
        <v>65</v>
      </c>
      <c r="D22" s="11" t="s">
        <v>118</v>
      </c>
      <c r="E22" s="12"/>
    </row>
    <row r="23" spans="2:5" ht="66" customHeight="1" x14ac:dyDescent="0.25">
      <c r="B23" s="18" t="s">
        <v>66</v>
      </c>
      <c r="C23" s="18" t="s">
        <v>67</v>
      </c>
      <c r="D23" s="18" t="s">
        <v>68</v>
      </c>
      <c r="E23" s="12"/>
    </row>
    <row r="25" spans="2:5" ht="15" customHeight="1" x14ac:dyDescent="0.25">
      <c r="C25" s="25" t="s">
        <v>34</v>
      </c>
      <c r="D25" s="26"/>
      <c r="E25" s="13">
        <f>E7+E9+E10+E12+E13+E14+E16+E17+E19</f>
        <v>0</v>
      </c>
    </row>
    <row r="26" spans="2:5" ht="15" customHeight="1" x14ac:dyDescent="0.25">
      <c r="C26" s="27" t="s">
        <v>35</v>
      </c>
      <c r="D26" s="26"/>
      <c r="E26" s="14">
        <f>E20+E21+E22+E23</f>
        <v>0</v>
      </c>
    </row>
    <row r="28" spans="2:5" ht="105" customHeight="1" x14ac:dyDescent="0.25">
      <c r="B28" s="24" t="s">
        <v>36</v>
      </c>
      <c r="C28" s="21"/>
      <c r="D28" s="21"/>
      <c r="E28" s="21"/>
    </row>
    <row r="29" spans="2:5" x14ac:dyDescent="0.25">
      <c r="B29" s="8"/>
    </row>
  </sheetData>
  <mergeCells count="5">
    <mergeCell ref="B2:E2"/>
    <mergeCell ref="B3:E3"/>
    <mergeCell ref="B28:E28"/>
    <mergeCell ref="C25:D25"/>
    <mergeCell ref="C26:D26"/>
  </mergeCell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E26"/>
  <sheetViews>
    <sheetView showGridLines="0" workbookViewId="0">
      <selection activeCell="B3" sqref="B3:E3"/>
    </sheetView>
  </sheetViews>
  <sheetFormatPr defaultColWidth="8.7109375" defaultRowHeight="15" x14ac:dyDescent="0.25"/>
  <cols>
    <col min="2" max="2" width="6" customWidth="1"/>
    <col min="3" max="3" width="46" customWidth="1"/>
    <col min="4" max="4" width="52" customWidth="1"/>
    <col min="5" max="5" width="18" customWidth="1"/>
  </cols>
  <sheetData>
    <row r="2" spans="2:5" ht="15" customHeight="1" x14ac:dyDescent="0.25">
      <c r="B2" s="22" t="s">
        <v>37</v>
      </c>
      <c r="C2" s="22"/>
      <c r="D2" s="22"/>
      <c r="E2" s="22"/>
    </row>
    <row r="3" spans="2:5" ht="15" customHeight="1" x14ac:dyDescent="0.25">
      <c r="B3" s="23" t="s">
        <v>120</v>
      </c>
      <c r="C3" s="23"/>
      <c r="D3" s="23"/>
      <c r="E3" s="23"/>
    </row>
    <row r="5" spans="2:5" ht="15" customHeight="1" x14ac:dyDescent="0.25">
      <c r="B5" s="9" t="s">
        <v>9</v>
      </c>
      <c r="C5" s="9" t="s">
        <v>10</v>
      </c>
      <c r="D5" s="9" t="s">
        <v>11</v>
      </c>
      <c r="E5" s="9" t="s">
        <v>2</v>
      </c>
    </row>
    <row r="6" spans="2:5" ht="15" customHeight="1" x14ac:dyDescent="0.25">
      <c r="B6" s="10" t="s">
        <v>12</v>
      </c>
      <c r="C6" s="10" t="s">
        <v>13</v>
      </c>
      <c r="D6" s="10"/>
      <c r="E6" s="10"/>
    </row>
    <row r="7" spans="2:5" ht="72.75" customHeight="1" x14ac:dyDescent="0.25">
      <c r="B7" s="11" t="s">
        <v>14</v>
      </c>
      <c r="C7" s="11" t="s">
        <v>69</v>
      </c>
      <c r="D7" s="11" t="s">
        <v>70</v>
      </c>
      <c r="E7" s="12"/>
    </row>
    <row r="8" spans="2:5" ht="15" customHeight="1" x14ac:dyDescent="0.25">
      <c r="B8" s="10" t="s">
        <v>15</v>
      </c>
      <c r="C8" s="10" t="s">
        <v>16</v>
      </c>
      <c r="D8" s="10"/>
      <c r="E8" s="10"/>
    </row>
    <row r="9" spans="2:5" ht="64.5" customHeight="1" x14ac:dyDescent="0.25">
      <c r="B9" s="11" t="s">
        <v>17</v>
      </c>
      <c r="C9" s="16" t="s">
        <v>71</v>
      </c>
      <c r="D9" s="11" t="s">
        <v>72</v>
      </c>
      <c r="E9" s="12"/>
    </row>
    <row r="10" spans="2:5" ht="56.25" customHeight="1" x14ac:dyDescent="0.25">
      <c r="B10" s="18" t="s">
        <v>18</v>
      </c>
      <c r="C10" s="18" t="s">
        <v>73</v>
      </c>
      <c r="D10" s="18" t="s">
        <v>113</v>
      </c>
      <c r="E10" s="12"/>
    </row>
    <row r="11" spans="2:5" ht="15" customHeight="1" x14ac:dyDescent="0.25">
      <c r="B11" s="10" t="s">
        <v>19</v>
      </c>
      <c r="C11" s="10" t="s">
        <v>38</v>
      </c>
      <c r="D11" s="10"/>
      <c r="E11" s="10"/>
    </row>
    <row r="12" spans="2:5" ht="60" customHeight="1" x14ac:dyDescent="0.25">
      <c r="B12" s="11" t="s">
        <v>21</v>
      </c>
      <c r="C12" s="11" t="s">
        <v>74</v>
      </c>
      <c r="D12" s="11" t="s">
        <v>75</v>
      </c>
      <c r="E12" s="12"/>
    </row>
    <row r="13" spans="2:5" ht="51.75" customHeight="1" x14ac:dyDescent="0.25">
      <c r="B13" s="11" t="s">
        <v>22</v>
      </c>
      <c r="C13" s="11" t="s">
        <v>76</v>
      </c>
      <c r="D13" s="11" t="s">
        <v>114</v>
      </c>
      <c r="E13" s="12"/>
    </row>
    <row r="14" spans="2:5" ht="15" customHeight="1" x14ac:dyDescent="0.25">
      <c r="B14" s="10" t="s">
        <v>24</v>
      </c>
      <c r="C14" s="10" t="s">
        <v>25</v>
      </c>
      <c r="D14" s="10"/>
      <c r="E14" s="10"/>
    </row>
    <row r="15" spans="2:5" ht="62.25" customHeight="1" x14ac:dyDescent="0.25">
      <c r="B15" s="11" t="s">
        <v>23</v>
      </c>
      <c r="C15" s="11" t="s">
        <v>77</v>
      </c>
      <c r="D15" s="11" t="s">
        <v>115</v>
      </c>
      <c r="E15" s="12"/>
    </row>
    <row r="16" spans="2:5" ht="48" customHeight="1" x14ac:dyDescent="0.25">
      <c r="B16" s="11" t="s">
        <v>26</v>
      </c>
      <c r="C16" s="11" t="s">
        <v>78</v>
      </c>
      <c r="D16" s="11" t="s">
        <v>79</v>
      </c>
      <c r="E16" s="12"/>
    </row>
    <row r="17" spans="2:5" ht="59.25" customHeight="1" x14ac:dyDescent="0.25">
      <c r="B17" s="11" t="s">
        <v>27</v>
      </c>
      <c r="C17" s="11" t="s">
        <v>80</v>
      </c>
      <c r="D17" s="11" t="s">
        <v>81</v>
      </c>
      <c r="E17" s="12"/>
    </row>
    <row r="18" spans="2:5" ht="15" customHeight="1" x14ac:dyDescent="0.25">
      <c r="B18" s="10" t="s">
        <v>28</v>
      </c>
      <c r="C18" s="10" t="s">
        <v>29</v>
      </c>
      <c r="D18" s="10"/>
      <c r="E18" s="10"/>
    </row>
    <row r="19" spans="2:5" ht="68.25" customHeight="1" x14ac:dyDescent="0.25">
      <c r="B19" s="11" t="s">
        <v>30</v>
      </c>
      <c r="C19" s="11" t="s">
        <v>82</v>
      </c>
      <c r="D19" s="11" t="s">
        <v>83</v>
      </c>
      <c r="E19" s="12"/>
    </row>
    <row r="20" spans="2:5" ht="66" customHeight="1" x14ac:dyDescent="0.25">
      <c r="B20" s="19" t="s">
        <v>109</v>
      </c>
      <c r="C20" s="16" t="s">
        <v>84</v>
      </c>
      <c r="D20" s="16" t="s">
        <v>85</v>
      </c>
      <c r="E20" s="12"/>
    </row>
    <row r="22" spans="2:5" ht="15" customHeight="1" x14ac:dyDescent="0.25">
      <c r="C22" s="25" t="s">
        <v>34</v>
      </c>
      <c r="D22" s="26"/>
      <c r="E22" s="13">
        <f>E7+E9+E10+E12+E13+E15+E16+E17+E19</f>
        <v>0</v>
      </c>
    </row>
    <row r="23" spans="2:5" ht="15" customHeight="1" x14ac:dyDescent="0.25">
      <c r="C23" s="27" t="s">
        <v>35</v>
      </c>
      <c r="D23" s="26"/>
      <c r="E23" s="14">
        <f>E20</f>
        <v>0</v>
      </c>
    </row>
    <row r="25" spans="2:5" ht="83.25" customHeight="1" x14ac:dyDescent="0.25">
      <c r="B25" s="24" t="s">
        <v>36</v>
      </c>
      <c r="C25" s="21"/>
      <c r="D25" s="21"/>
      <c r="E25" s="21"/>
    </row>
    <row r="26" spans="2:5" ht="37.5" customHeight="1" x14ac:dyDescent="0.25">
      <c r="B26" s="28"/>
      <c r="C26" s="29"/>
      <c r="D26" s="29"/>
      <c r="E26" s="29"/>
    </row>
  </sheetData>
  <mergeCells count="6">
    <mergeCell ref="B2:E2"/>
    <mergeCell ref="B3:E3"/>
    <mergeCell ref="B25:E25"/>
    <mergeCell ref="B26:E26"/>
    <mergeCell ref="C22:D22"/>
    <mergeCell ref="C23:D23"/>
  </mergeCells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E21"/>
  <sheetViews>
    <sheetView showGridLines="0" workbookViewId="0">
      <selection activeCell="B3" sqref="B3:E3"/>
    </sheetView>
  </sheetViews>
  <sheetFormatPr defaultColWidth="8.7109375" defaultRowHeight="15" x14ac:dyDescent="0.25"/>
  <cols>
    <col min="2" max="2" width="6" customWidth="1"/>
    <col min="3" max="3" width="46" customWidth="1"/>
    <col min="4" max="4" width="52" customWidth="1"/>
    <col min="5" max="5" width="18" customWidth="1"/>
  </cols>
  <sheetData>
    <row r="2" spans="2:5" ht="15" customHeight="1" x14ac:dyDescent="0.25">
      <c r="B2" s="22" t="s">
        <v>86</v>
      </c>
      <c r="C2" s="22"/>
      <c r="D2" s="22"/>
      <c r="E2" s="22"/>
    </row>
    <row r="3" spans="2:5" ht="15" customHeight="1" x14ac:dyDescent="0.25">
      <c r="B3" s="23" t="s">
        <v>120</v>
      </c>
      <c r="C3" s="23"/>
      <c r="D3" s="23"/>
      <c r="E3" s="23"/>
    </row>
    <row r="5" spans="2:5" ht="15" customHeight="1" x14ac:dyDescent="0.25">
      <c r="B5" s="9" t="s">
        <v>9</v>
      </c>
      <c r="C5" s="9" t="s">
        <v>10</v>
      </c>
      <c r="D5" s="9" t="s">
        <v>11</v>
      </c>
      <c r="E5" s="9" t="s">
        <v>2</v>
      </c>
    </row>
    <row r="6" spans="2:5" ht="15" customHeight="1" x14ac:dyDescent="0.25">
      <c r="B6" s="10" t="s">
        <v>12</v>
      </c>
      <c r="C6" s="10" t="s">
        <v>13</v>
      </c>
      <c r="D6" s="10"/>
      <c r="E6" s="10"/>
    </row>
    <row r="7" spans="2:5" ht="104.25" customHeight="1" x14ac:dyDescent="0.25">
      <c r="B7" s="11" t="s">
        <v>14</v>
      </c>
      <c r="C7" s="11" t="s">
        <v>87</v>
      </c>
      <c r="D7" s="11" t="s">
        <v>88</v>
      </c>
      <c r="E7" s="12"/>
    </row>
    <row r="8" spans="2:5" ht="15" customHeight="1" x14ac:dyDescent="0.25">
      <c r="B8" s="10" t="s">
        <v>15</v>
      </c>
      <c r="C8" s="10" t="s">
        <v>16</v>
      </c>
      <c r="D8" s="10"/>
      <c r="E8" s="10"/>
    </row>
    <row r="9" spans="2:5" ht="63.75" customHeight="1" x14ac:dyDescent="0.25">
      <c r="B9" s="11" t="s">
        <v>17</v>
      </c>
      <c r="C9" s="11" t="s">
        <v>89</v>
      </c>
      <c r="D9" s="11" t="s">
        <v>90</v>
      </c>
      <c r="E9" s="12"/>
    </row>
    <row r="10" spans="2:5" ht="69" customHeight="1" x14ac:dyDescent="0.25">
      <c r="B10" s="11" t="s">
        <v>18</v>
      </c>
      <c r="C10" s="16" t="s">
        <v>91</v>
      </c>
      <c r="D10" s="11"/>
      <c r="E10" s="12"/>
    </row>
    <row r="11" spans="2:5" ht="15" customHeight="1" x14ac:dyDescent="0.25">
      <c r="B11" s="10" t="s">
        <v>19</v>
      </c>
      <c r="C11" s="10" t="s">
        <v>39</v>
      </c>
      <c r="D11" s="10"/>
      <c r="E11" s="10"/>
    </row>
    <row r="12" spans="2:5" ht="40.5" customHeight="1" x14ac:dyDescent="0.25">
      <c r="B12" s="11" t="s">
        <v>21</v>
      </c>
      <c r="C12" s="11" t="s">
        <v>93</v>
      </c>
      <c r="D12" s="11" t="s">
        <v>94</v>
      </c>
      <c r="E12" s="12"/>
    </row>
    <row r="13" spans="2:5" ht="69" customHeight="1" x14ac:dyDescent="0.25">
      <c r="B13" s="11" t="s">
        <v>22</v>
      </c>
      <c r="C13" s="11" t="s">
        <v>95</v>
      </c>
      <c r="D13" s="11" t="s">
        <v>96</v>
      </c>
      <c r="E13" s="12"/>
    </row>
    <row r="14" spans="2:5" ht="52.5" customHeight="1" x14ac:dyDescent="0.25">
      <c r="B14" s="11" t="s">
        <v>23</v>
      </c>
      <c r="C14" s="11" t="s">
        <v>97</v>
      </c>
      <c r="D14" s="11" t="s">
        <v>98</v>
      </c>
      <c r="E14" s="12"/>
    </row>
    <row r="15" spans="2:5" ht="15" customHeight="1" x14ac:dyDescent="0.25">
      <c r="B15" s="10" t="s">
        <v>24</v>
      </c>
      <c r="C15" s="10" t="s">
        <v>29</v>
      </c>
      <c r="D15" s="10"/>
      <c r="E15" s="10"/>
    </row>
    <row r="16" spans="2:5" ht="69.75" customHeight="1" x14ac:dyDescent="0.25">
      <c r="B16" s="11" t="s">
        <v>26</v>
      </c>
      <c r="C16" s="11" t="s">
        <v>116</v>
      </c>
      <c r="D16" s="11"/>
      <c r="E16" s="12"/>
    </row>
    <row r="18" spans="2:5" ht="15" customHeight="1" x14ac:dyDescent="0.25">
      <c r="C18" s="30" t="s">
        <v>40</v>
      </c>
      <c r="D18" s="26"/>
      <c r="E18" s="13">
        <f>E7+E9+E10+E12+E13+E14+E16</f>
        <v>0</v>
      </c>
    </row>
    <row r="20" spans="2:5" ht="76.5" customHeight="1" x14ac:dyDescent="0.25">
      <c r="B20" s="24" t="s">
        <v>41</v>
      </c>
      <c r="C20" s="21"/>
      <c r="D20" s="21"/>
      <c r="E20" s="21"/>
    </row>
    <row r="21" spans="2:5" x14ac:dyDescent="0.25">
      <c r="B21" s="15"/>
    </row>
  </sheetData>
  <mergeCells count="4">
    <mergeCell ref="B2:E2"/>
    <mergeCell ref="B3:E3"/>
    <mergeCell ref="C18:D18"/>
    <mergeCell ref="B20:E20"/>
  </mergeCells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E24"/>
  <sheetViews>
    <sheetView showGridLines="0" workbookViewId="0">
      <selection activeCell="C9" sqref="C9"/>
    </sheetView>
  </sheetViews>
  <sheetFormatPr defaultColWidth="8.7109375" defaultRowHeight="15" x14ac:dyDescent="0.25"/>
  <cols>
    <col min="2" max="2" width="6" customWidth="1"/>
    <col min="3" max="3" width="46" customWidth="1"/>
    <col min="4" max="4" width="52" customWidth="1"/>
    <col min="5" max="5" width="18" customWidth="1"/>
  </cols>
  <sheetData>
    <row r="2" spans="2:5" ht="32.25" customHeight="1" x14ac:dyDescent="0.25">
      <c r="B2" s="31" t="s">
        <v>99</v>
      </c>
      <c r="C2" s="31"/>
      <c r="D2" s="31"/>
      <c r="E2" s="31"/>
    </row>
    <row r="3" spans="2:5" ht="15" customHeight="1" x14ac:dyDescent="0.25">
      <c r="B3" s="23" t="s">
        <v>120</v>
      </c>
      <c r="C3" s="23"/>
      <c r="D3" s="23"/>
      <c r="E3" s="23"/>
    </row>
    <row r="5" spans="2:5" ht="15" customHeight="1" x14ac:dyDescent="0.25">
      <c r="B5" s="9" t="s">
        <v>9</v>
      </c>
      <c r="C5" s="9" t="s">
        <v>10</v>
      </c>
      <c r="D5" s="9" t="s">
        <v>11</v>
      </c>
      <c r="E5" s="9" t="s">
        <v>2</v>
      </c>
    </row>
    <row r="6" spans="2:5" ht="15" customHeight="1" x14ac:dyDescent="0.25">
      <c r="B6" s="10" t="s">
        <v>12</v>
      </c>
      <c r="C6" s="10" t="s">
        <v>13</v>
      </c>
      <c r="D6" s="10"/>
      <c r="E6" s="10"/>
    </row>
    <row r="7" spans="2:5" ht="100.5" customHeight="1" x14ac:dyDescent="0.25">
      <c r="B7" s="11" t="s">
        <v>14</v>
      </c>
      <c r="C7" s="11" t="s">
        <v>100</v>
      </c>
      <c r="D7" s="11" t="s">
        <v>101</v>
      </c>
      <c r="E7" s="12"/>
    </row>
    <row r="8" spans="2:5" ht="15" customHeight="1" x14ac:dyDescent="0.25">
      <c r="B8" s="10" t="s">
        <v>15</v>
      </c>
      <c r="C8" s="10" t="s">
        <v>16</v>
      </c>
      <c r="D8" s="10"/>
      <c r="E8" s="10"/>
    </row>
    <row r="9" spans="2:5" ht="58.5" customHeight="1" x14ac:dyDescent="0.25">
      <c r="B9" s="11" t="s">
        <v>17</v>
      </c>
      <c r="C9" s="11" t="s">
        <v>102</v>
      </c>
      <c r="D9" s="11" t="s">
        <v>103</v>
      </c>
      <c r="E9" s="12"/>
    </row>
    <row r="10" spans="2:5" ht="71.25" customHeight="1" x14ac:dyDescent="0.25">
      <c r="B10" s="11" t="s">
        <v>18</v>
      </c>
      <c r="C10" s="16" t="s">
        <v>91</v>
      </c>
      <c r="D10" s="11" t="s">
        <v>92</v>
      </c>
      <c r="E10" s="12"/>
    </row>
    <row r="11" spans="2:5" ht="15" customHeight="1" x14ac:dyDescent="0.25">
      <c r="B11" s="10" t="s">
        <v>19</v>
      </c>
      <c r="C11" s="10" t="s">
        <v>39</v>
      </c>
      <c r="D11" s="10"/>
      <c r="E11" s="10"/>
    </row>
    <row r="12" spans="2:5" ht="42" customHeight="1" x14ac:dyDescent="0.25">
      <c r="B12" s="11" t="s">
        <v>21</v>
      </c>
      <c r="C12" s="11" t="s">
        <v>93</v>
      </c>
      <c r="D12" s="11" t="s">
        <v>94</v>
      </c>
      <c r="E12" s="12"/>
    </row>
    <row r="13" spans="2:5" ht="57.75" customHeight="1" x14ac:dyDescent="0.25">
      <c r="B13" s="11" t="s">
        <v>22</v>
      </c>
      <c r="C13" s="11" t="s">
        <v>104</v>
      </c>
      <c r="D13" s="11" t="s">
        <v>96</v>
      </c>
      <c r="E13" s="12"/>
    </row>
    <row r="14" spans="2:5" ht="57" customHeight="1" x14ac:dyDescent="0.25">
      <c r="B14" s="11" t="s">
        <v>23</v>
      </c>
      <c r="C14" s="11" t="s">
        <v>97</v>
      </c>
      <c r="D14" s="11" t="s">
        <v>98</v>
      </c>
      <c r="E14" s="12"/>
    </row>
    <row r="15" spans="2:5" ht="15" customHeight="1" x14ac:dyDescent="0.25">
      <c r="B15" s="10" t="s">
        <v>24</v>
      </c>
      <c r="C15" s="10" t="s">
        <v>29</v>
      </c>
      <c r="D15" s="10"/>
      <c r="E15" s="10"/>
    </row>
    <row r="16" spans="2:5" ht="66.75" customHeight="1" x14ac:dyDescent="0.25">
      <c r="B16" s="11" t="s">
        <v>26</v>
      </c>
      <c r="C16" s="11" t="s">
        <v>116</v>
      </c>
      <c r="D16" s="11"/>
      <c r="E16" s="12"/>
    </row>
    <row r="17" spans="2:5" ht="15" customHeight="1" x14ac:dyDescent="0.25">
      <c r="B17" s="10" t="s">
        <v>28</v>
      </c>
      <c r="C17" s="10" t="s">
        <v>42</v>
      </c>
      <c r="D17" s="10"/>
      <c r="E17" s="10"/>
    </row>
    <row r="18" spans="2:5" ht="55.5" customHeight="1" x14ac:dyDescent="0.25">
      <c r="B18" s="11" t="s">
        <v>27</v>
      </c>
      <c r="C18" s="16" t="s">
        <v>105</v>
      </c>
      <c r="D18" s="11" t="s">
        <v>106</v>
      </c>
      <c r="E18" s="12"/>
    </row>
    <row r="19" spans="2:5" ht="83.25" customHeight="1" x14ac:dyDescent="0.25">
      <c r="B19" s="11" t="s">
        <v>30</v>
      </c>
      <c r="C19" s="16" t="s">
        <v>107</v>
      </c>
      <c r="D19" s="11" t="s">
        <v>108</v>
      </c>
      <c r="E19" s="12"/>
    </row>
    <row r="21" spans="2:5" ht="15" customHeight="1" x14ac:dyDescent="0.25">
      <c r="C21" s="30" t="s">
        <v>43</v>
      </c>
      <c r="D21" s="26"/>
      <c r="E21" s="13">
        <f>E7+E9+E10+E12+E13+E14+E16+E18+E19</f>
        <v>0</v>
      </c>
    </row>
    <row r="23" spans="2:5" ht="107.25" customHeight="1" x14ac:dyDescent="0.25">
      <c r="B23" s="24" t="s">
        <v>44</v>
      </c>
      <c r="C23" s="21"/>
      <c r="D23" s="21"/>
      <c r="E23" s="21"/>
    </row>
    <row r="24" spans="2:5" ht="28.5" customHeight="1" x14ac:dyDescent="0.25">
      <c r="B24" s="32"/>
      <c r="C24" s="33"/>
      <c r="D24" s="33"/>
      <c r="E24" s="33"/>
    </row>
  </sheetData>
  <mergeCells count="5">
    <mergeCell ref="B2:E2"/>
    <mergeCell ref="B3:E3"/>
    <mergeCell ref="C21:D21"/>
    <mergeCell ref="B24:E24"/>
    <mergeCell ref="B23:E2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Zestawienie</vt:lpstr>
      <vt:lpstr>Zad.1 Endoskopia</vt:lpstr>
      <vt:lpstr>Zad.2 IV Sala</vt:lpstr>
      <vt:lpstr>Zad.3 W1</vt:lpstr>
      <vt:lpstr>Zad.3 W2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2026-08-31T07:45:40Z</dcterms:created>
  <dcterms:modified xsi:type="dcterms:W3CDTF">2026-09-01T17:14:57Z</dcterms:modified>
</cp:coreProperties>
</file>